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Policy/Pillar 1 - Live working folder/Live Policy Issues/MSCA additional allowances/Long Term Leave/Updated Calculators to Include CCC and Mobility Allowance/"/>
    </mc:Choice>
  </mc:AlternateContent>
  <xr:revisionPtr revIDLastSave="22" documentId="8_{6A102FF4-8BB6-4D79-B12E-264766263A12}" xr6:coauthVersionLast="47" xr6:coauthVersionMax="47" xr10:uidLastSave="{6C119710-4E28-4345-B3CB-DC56C297AB9C}"/>
  <bookViews>
    <workbookView xWindow="-120" yWindow="-120" windowWidth="29040" windowHeight="15840" firstSheet="1" activeTab="1" xr2:uid="{2C335A7F-C917-4516-B9F8-B3D5052EF56D}"/>
  </bookViews>
  <sheets>
    <sheet name="Leave Type" sheetId="2" state="hidden" r:id="rId1"/>
    <sheet name="Calculator" sheetId="5" r:id="rId2"/>
    <sheet name="Sheet1" sheetId="6" state="hidden" r:id="rId3"/>
    <sheet name="Researcher's Allowance" sheetId="4" state="hidden" r:id="rId4"/>
    <sheet name="Program Types" sheetId="3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E15" i="5" s="1"/>
  <c r="B3" i="4"/>
  <c r="B4" i="4"/>
  <c r="E17" i="5"/>
  <c r="E18" i="5"/>
  <c r="E19" i="5"/>
  <c r="E20" i="5"/>
  <c r="E21" i="5"/>
  <c r="E22" i="5"/>
  <c r="E23" i="5"/>
  <c r="E24" i="5"/>
  <c r="E25" i="5"/>
  <c r="E26" i="5"/>
  <c r="E16" i="5" l="1"/>
  <c r="E35" i="5"/>
  <c r="E27" i="5" s="1"/>
  <c r="E28" i="5" l="1"/>
</calcChain>
</file>

<file path=xl/sharedStrings.xml><?xml version="1.0" encoding="utf-8"?>
<sst xmlns="http://schemas.openxmlformats.org/spreadsheetml/2006/main" count="47" uniqueCount="42">
  <si>
    <t>Maternity</t>
  </si>
  <si>
    <t xml:space="preserve">Paternity </t>
  </si>
  <si>
    <t>Sickness</t>
  </si>
  <si>
    <t>Other</t>
  </si>
  <si>
    <t>Horizon Europe Guarantee 
Long-Term Leave Calculator</t>
  </si>
  <si>
    <t>1 Feb 2025 - 31 Jan 2026 exchange rate: 1.174684</t>
  </si>
  <si>
    <t>Exchange Rate:</t>
  </si>
  <si>
    <t xml:space="preserve">Please read guidance here: </t>
  </si>
  <si>
    <t>Long-Term Leave Guidance for MSCA Postdoctoral Fellowships, Doctoral Networks and COFUND</t>
  </si>
  <si>
    <t xml:space="preserve">And follow the instructions below to complete the calculator: </t>
  </si>
  <si>
    <t xml:space="preserve">Type of Leave: </t>
  </si>
  <si>
    <t>Reason for Leave if "Other"</t>
  </si>
  <si>
    <t>Program Type:</t>
  </si>
  <si>
    <r>
      <t>Researcher's Allowance (</t>
    </r>
    <r>
      <rPr>
        <b/>
        <sz val="12"/>
        <color theme="1"/>
        <rFont val="Calibri"/>
        <family val="2"/>
      </rPr>
      <t>€</t>
    </r>
    <r>
      <rPr>
        <b/>
        <sz val="12"/>
        <color theme="1"/>
        <rFont val="Calibri"/>
        <family val="2"/>
        <scheme val="minor"/>
      </rPr>
      <t xml:space="preserve">): </t>
    </r>
  </si>
  <si>
    <t>Start Date:</t>
  </si>
  <si>
    <t>End Date:</t>
  </si>
  <si>
    <t>Table for Whole Month Input:</t>
  </si>
  <si>
    <t>Month</t>
  </si>
  <si>
    <t>FTE 
(as decimal):</t>
  </si>
  <si>
    <t xml:space="preserve">Host Contribution  (as decimal): </t>
  </si>
  <si>
    <t>Government Contribution (Per Month) (£):</t>
  </si>
  <si>
    <t xml:space="preserve">Total UKRI Contribution Due for Month (£): </t>
  </si>
  <si>
    <t>Fractional Month Contribution (If Applicable)</t>
  </si>
  <si>
    <t>Total Cost Due from UKRI:</t>
  </si>
  <si>
    <t>Table for Fractional Month Input:</t>
  </si>
  <si>
    <t xml:space="preserve">Total Number of Working days for Fractional Period </t>
  </si>
  <si>
    <t>FTE for Fractional Period (as decimal):</t>
  </si>
  <si>
    <t>Host Contribution for Fractional Period (as decimal):</t>
  </si>
  <si>
    <t>Total Government Contribution for Fractional Period (£):</t>
  </si>
  <si>
    <t>Yes</t>
  </si>
  <si>
    <t>No</t>
  </si>
  <si>
    <t>Doctoral Programmes (MSCA COFUND)</t>
  </si>
  <si>
    <t>Postdoctoral Programmes (MSCA COFUND)</t>
  </si>
  <si>
    <t>MSCA Doctoral Networks</t>
  </si>
  <si>
    <t>MSCA Postdoctoral Fellowships</t>
  </si>
  <si>
    <t>European Fellowships</t>
  </si>
  <si>
    <t>MSCA Work Programme 2023-2024</t>
  </si>
  <si>
    <t>CC:</t>
  </si>
  <si>
    <t xml:space="preserve">Living Allowance MSCA Postdoctoral Fellowship: </t>
  </si>
  <si>
    <t xml:space="preserve">Mobility Allowance MSCA Postdoctoral Fellowship: </t>
  </si>
  <si>
    <t>Living allowance MSCA Doctoral Networks</t>
  </si>
  <si>
    <t>Mobility allowance MSCA Doctoral Networks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</si>
</sst>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0.000000"/>
    <numFmt numFmtId="165" formatCode="[$-F800]dddd\,\ mmmm\ dd\,\ yyyy"/>
    <numFmt numFmtId="166" formatCode="&quot;£&quot;#,##0.00"/>
    <numFmt numFmtId="167" formatCode="[$€-2]\ #,##0.00"/>
    <numFmt numFmtId="168" formatCode="_-[$£-809]* #,##0.00_-;\-[$£-809]* #,##0.00_-;_-[$£-809]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Roboto Mono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2" borderId="4" xfId="0" applyFont="1" applyFill="1" applyBorder="1" applyProtection="1">
      <protection locked="0" hidden="1"/>
    </xf>
    <xf numFmtId="0" fontId="5" fillId="3" borderId="5" xfId="0" applyFont="1" applyFill="1" applyBorder="1" applyProtection="1">
      <protection locked="0" hidden="1"/>
    </xf>
    <xf numFmtId="0" fontId="5" fillId="2" borderId="14" xfId="0" applyFont="1" applyFill="1" applyBorder="1" applyProtection="1">
      <protection locked="0" hidden="1"/>
    </xf>
    <xf numFmtId="0" fontId="5" fillId="2" borderId="9" xfId="0" applyFont="1" applyFill="1" applyBorder="1" applyProtection="1">
      <protection locked="0" hidden="1"/>
    </xf>
    <xf numFmtId="0" fontId="5" fillId="2" borderId="7" xfId="0" applyFont="1" applyFill="1" applyBorder="1" applyProtection="1">
      <protection locked="0" hidden="1"/>
    </xf>
    <xf numFmtId="0" fontId="5" fillId="3" borderId="14" xfId="0" applyFont="1" applyFill="1" applyBorder="1" applyProtection="1">
      <protection locked="0" hidden="1"/>
    </xf>
    <xf numFmtId="0" fontId="5" fillId="3" borderId="9" xfId="0" applyFont="1" applyFill="1" applyBorder="1" applyProtection="1">
      <protection locked="0" hidden="1"/>
    </xf>
    <xf numFmtId="0" fontId="5" fillId="3" borderId="7" xfId="0" applyFont="1" applyFill="1" applyBorder="1" applyProtection="1">
      <protection locked="0" hidden="1"/>
    </xf>
    <xf numFmtId="0" fontId="0" fillId="4" borderId="0" xfId="0" applyFill="1" applyProtection="1">
      <protection hidden="1"/>
    </xf>
    <xf numFmtId="0" fontId="5" fillId="4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5" fillId="4" borderId="9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Protection="1">
      <protection locked="0" hidden="1"/>
    </xf>
    <xf numFmtId="167" fontId="5" fillId="3" borderId="5" xfId="0" applyNumberFormat="1" applyFont="1" applyFill="1" applyBorder="1" applyProtection="1">
      <protection hidden="1"/>
    </xf>
    <xf numFmtId="165" fontId="5" fillId="2" borderId="5" xfId="0" applyNumberFormat="1" applyFont="1" applyFill="1" applyBorder="1" applyProtection="1">
      <protection locked="0" hidden="1"/>
    </xf>
    <xf numFmtId="165" fontId="5" fillId="3" borderId="6" xfId="0" applyNumberFormat="1" applyFont="1" applyFill="1" applyBorder="1" applyProtection="1">
      <protection locked="0"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4" borderId="8" xfId="0" applyFont="1" applyFill="1" applyBorder="1" applyAlignment="1" applyProtection="1">
      <alignment horizontal="center" wrapText="1"/>
      <protection hidden="1"/>
    </xf>
    <xf numFmtId="0" fontId="4" fillId="4" borderId="13" xfId="0" applyFont="1" applyFill="1" applyBorder="1" applyAlignment="1" applyProtection="1">
      <alignment wrapText="1"/>
      <protection hidden="1"/>
    </xf>
    <xf numFmtId="0" fontId="4" fillId="4" borderId="8" xfId="0" applyFont="1" applyFill="1" applyBorder="1" applyAlignment="1" applyProtection="1">
      <alignment wrapText="1"/>
      <protection hidden="1"/>
    </xf>
    <xf numFmtId="0" fontId="5" fillId="5" borderId="11" xfId="0" applyFont="1" applyFill="1" applyBorder="1" applyAlignment="1" applyProtection="1">
      <alignment wrapText="1"/>
      <protection hidden="1"/>
    </xf>
    <xf numFmtId="0" fontId="0" fillId="4" borderId="0" xfId="0" applyFill="1" applyAlignment="1" applyProtection="1">
      <alignment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locked="0"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Protection="1">
      <protection locked="0" hidden="1"/>
    </xf>
    <xf numFmtId="0" fontId="5" fillId="2" borderId="19" xfId="0" applyFont="1" applyFill="1" applyBorder="1" applyProtection="1">
      <protection locked="0" hidden="1"/>
    </xf>
    <xf numFmtId="0" fontId="5" fillId="2" borderId="21" xfId="0" applyFont="1" applyFill="1" applyBorder="1" applyProtection="1">
      <protection locked="0" hidden="1"/>
    </xf>
    <xf numFmtId="166" fontId="5" fillId="7" borderId="8" xfId="0" applyNumberFormat="1" applyFont="1" applyFill="1" applyBorder="1" applyProtection="1">
      <protection hidden="1"/>
    </xf>
    <xf numFmtId="166" fontId="5" fillId="5" borderId="19" xfId="0" applyNumberFormat="1" applyFont="1" applyFill="1" applyBorder="1" applyProtection="1">
      <protection hidden="1"/>
    </xf>
    <xf numFmtId="0" fontId="4" fillId="4" borderId="10" xfId="0" applyFont="1" applyFill="1" applyBorder="1" applyAlignment="1" applyProtection="1">
      <alignment horizontal="left" wrapText="1"/>
      <protection hidden="1"/>
    </xf>
    <xf numFmtId="0" fontId="4" fillId="4" borderId="0" xfId="0" applyFont="1" applyFill="1" applyAlignment="1" applyProtection="1">
      <alignment horizontal="center"/>
      <protection hidden="1"/>
    </xf>
    <xf numFmtId="166" fontId="5" fillId="0" borderId="0" xfId="0" applyNumberFormat="1" applyFont="1" applyProtection="1">
      <protection hidden="1"/>
    </xf>
    <xf numFmtId="0" fontId="9" fillId="4" borderId="0" xfId="0" applyFont="1" applyFill="1" applyProtection="1">
      <protection hidden="1"/>
    </xf>
    <xf numFmtId="0" fontId="9" fillId="0" borderId="0" xfId="0" applyFont="1" applyProtection="1">
      <protection hidden="1"/>
    </xf>
    <xf numFmtId="166" fontId="5" fillId="4" borderId="0" xfId="0" applyNumberFormat="1" applyFont="1" applyFill="1" applyProtection="1">
      <protection hidden="1"/>
    </xf>
    <xf numFmtId="2" fontId="5" fillId="5" borderId="12" xfId="0" applyNumberFormat="1" applyFont="1" applyFill="1" applyBorder="1" applyProtection="1">
      <protection hidden="1"/>
    </xf>
    <xf numFmtId="168" fontId="5" fillId="5" borderId="6" xfId="1" applyNumberFormat="1" applyFont="1" applyFill="1" applyBorder="1" applyProtection="1">
      <protection hidden="1"/>
    </xf>
    <xf numFmtId="167" fontId="0" fillId="4" borderId="0" xfId="0" applyNumberFormat="1" applyFill="1" applyProtection="1">
      <protection hidden="1"/>
    </xf>
    <xf numFmtId="0" fontId="10" fillId="4" borderId="0" xfId="0" applyFont="1" applyFill="1" applyProtection="1">
      <protection hidden="1"/>
    </xf>
    <xf numFmtId="167" fontId="10" fillId="4" borderId="0" xfId="0" applyNumberFormat="1" applyFont="1" applyFill="1" applyProtection="1">
      <protection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5" xfId="0" applyFont="1" applyBorder="1" applyProtection="1">
      <protection locked="0" hidden="1"/>
    </xf>
    <xf numFmtId="164" fontId="12" fillId="4" borderId="0" xfId="0" applyNumberFormat="1" applyFont="1" applyFill="1" applyAlignment="1" applyProtection="1">
      <alignment horizontal="center" vertical="center"/>
      <protection hidden="1"/>
    </xf>
    <xf numFmtId="0" fontId="13" fillId="4" borderId="0" xfId="0" applyFont="1" applyFill="1" applyProtection="1">
      <protection hidden="1"/>
    </xf>
    <xf numFmtId="0" fontId="14" fillId="4" borderId="0" xfId="0" applyFont="1" applyFill="1"/>
    <xf numFmtId="0" fontId="5" fillId="0" borderId="4" xfId="0" applyFont="1" applyBorder="1" applyAlignment="1" applyProtection="1">
      <alignment horizontal="left"/>
      <protection locked="0" hidden="1"/>
    </xf>
    <xf numFmtId="0" fontId="15" fillId="6" borderId="0" xfId="0" applyFont="1" applyFill="1"/>
    <xf numFmtId="0" fontId="0" fillId="4" borderId="0" xfId="0" applyFill="1" applyAlignment="1" applyProtection="1">
      <alignment vertical="center" wrapText="1"/>
      <protection hidden="1"/>
    </xf>
    <xf numFmtId="164" fontId="9" fillId="6" borderId="23" xfId="0" applyNumberFormat="1" applyFont="1" applyFill="1" applyBorder="1" applyAlignment="1" applyProtection="1">
      <alignment vertical="center"/>
      <protection hidden="1"/>
    </xf>
    <xf numFmtId="0" fontId="19" fillId="0" borderId="23" xfId="2" applyFont="1" applyBorder="1"/>
    <xf numFmtId="0" fontId="17" fillId="4" borderId="0" xfId="0" applyFont="1" applyFill="1" applyAlignment="1" applyProtection="1">
      <alignment vertical="center" wrapText="1"/>
      <protection hidden="1"/>
    </xf>
    <xf numFmtId="0" fontId="17" fillId="4" borderId="0" xfId="0" applyFont="1" applyFill="1" applyAlignment="1" applyProtection="1">
      <alignment horizontal="left" vertical="center" wrapText="1"/>
      <protection hidden="1"/>
    </xf>
    <xf numFmtId="0" fontId="18" fillId="4" borderId="0" xfId="0" applyFont="1" applyFill="1" applyAlignment="1" applyProtection="1">
      <alignment horizontal="left" vertical="center" wrapText="1"/>
      <protection hidden="1"/>
    </xf>
    <xf numFmtId="0" fontId="4" fillId="8" borderId="2" xfId="0" applyFont="1" applyFill="1" applyBorder="1" applyAlignment="1" applyProtection="1">
      <alignment horizontal="center"/>
      <protection hidden="1"/>
    </xf>
    <xf numFmtId="0" fontId="4" fillId="8" borderId="0" xfId="0" applyFont="1" applyFill="1" applyAlignment="1" applyProtection="1">
      <alignment horizontal="center"/>
      <protection hidden="1"/>
    </xf>
    <xf numFmtId="0" fontId="4" fillId="8" borderId="16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/>
      <protection locked="0" hidden="1"/>
    </xf>
    <xf numFmtId="0" fontId="4" fillId="7" borderId="15" xfId="0" applyFont="1" applyFill="1" applyBorder="1" applyAlignment="1" applyProtection="1">
      <alignment horizontal="center"/>
      <protection locked="0"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protection hidden="1"/>
    </xf>
    <xf numFmtId="0" fontId="4" fillId="0" borderId="16" xfId="0" applyFont="1" applyBorder="1" applyAlignment="1" applyProtection="1">
      <protection hidden="1"/>
    </xf>
    <xf numFmtId="0" fontId="4" fillId="0" borderId="3" xfId="0" applyFont="1" applyBorder="1" applyAlignment="1" applyProtection="1">
      <protection hidden="1"/>
    </xf>
    <xf numFmtId="0" fontId="4" fillId="0" borderId="18" xfId="0" applyFont="1" applyBorder="1" applyAlignment="1" applyProtection="1"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8" borderId="22" xfId="0" applyFont="1" applyFill="1" applyBorder="1" applyAlignment="1" applyProtection="1">
      <alignment horizontal="center"/>
      <protection hidden="1"/>
    </xf>
    <xf numFmtId="0" fontId="4" fillId="8" borderId="15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15" xfId="0" applyFont="1" applyBorder="1" applyAlignment="1" applyProtection="1"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ukri.org/publications/horizon-europe-guarantee-guidance-for-grants-using-je-s-and-ukri-funding-servic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2266950</xdr:colOff>
      <xdr:row>26</xdr:row>
      <xdr:rowOff>66675</xdr:rowOff>
    </xdr:from>
    <xdr:to>
      <xdr:col>8</xdr:col>
      <xdr:colOff>2924175</xdr:colOff>
      <xdr:row>27</xdr:row>
      <xdr:rowOff>85725</xdr:rowOff>
    </xdr:to>
    <xdr:sp macro="" textlink="">
      <xdr:nvSpPr>
        <xdr:cNvPr id="8" name="Rectangl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FF27A0-8D49-11E9-7F9C-7672D9796D1E}"/>
            </a:ext>
          </a:extLst>
        </xdr:cNvPr>
        <xdr:cNvSpPr/>
      </xdr:nvSpPr>
      <xdr:spPr>
        <a:xfrm>
          <a:off x="14897100" y="5705475"/>
          <a:ext cx="6572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5</xdr:col>
      <xdr:colOff>552450</xdr:colOff>
      <xdr:row>0</xdr:row>
      <xdr:rowOff>0</xdr:rowOff>
    </xdr:from>
    <xdr:to>
      <xdr:col>6</xdr:col>
      <xdr:colOff>3048000</xdr:colOff>
      <xdr:row>0</xdr:row>
      <xdr:rowOff>1068957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0416A6-8F99-EE59-615A-B71815436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3171825" cy="10689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1</xdr:colOff>
      <xdr:row>31</xdr:row>
      <xdr:rowOff>147704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A293B88-D79F-476F-AE1A-3AB4DF974085}"/>
            </a:ext>
          </a:extLst>
        </xdr:cNvPr>
        <xdr:cNvSpPr txBox="1">
          <a:spLocks noChangeArrowheads="1"/>
        </xdr:cNvSpPr>
      </xdr:nvSpPr>
      <xdr:spPr bwMode="auto">
        <a:xfrm>
          <a:off x="7915275" y="2000250"/>
          <a:ext cx="7191376" cy="57388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1.  </a:t>
          </a:r>
          <a:r>
            <a:rPr lang="en-GB" sz="1200">
              <a:effectLst/>
              <a:latin typeface="+mn-lt"/>
              <a:ea typeface="+mn-ea"/>
              <a:cs typeface="+mn-cs"/>
            </a:rPr>
            <a:t>Please complete this form once the leave period has finished. The minimum eligible period for long-term leave is 31 consecutive calendar days. 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2.  Please check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the long-term leave guidance to ensure you have selected the correct calculator with the correct exchange rate applied for the long term leave period.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3.  Please select “Type of Leave” (cell D6) and “Program Type” (cell D8). The researcher’s allowance will then be calculated automatically in Euros in cell D9.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4.  Please input the start and end dates of the long-term leave (cell D10 and D11).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5.  Please fill-in the "Table for Whole Month Input" using one row for each month of long-term leave:</a:t>
          </a: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“FTE” amount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(e.g. 1 for 100%, 0.5 for 50%, etc.)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the “Host Contribution as a decimal.</a:t>
          </a:r>
        </a:p>
        <a:p>
          <a:pPr marL="1143000"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(The Host contribution is the fraction of the monetary amount the host is covering, for example, a 75% contribution from the host for a given month would be inputted as 0.75. The host contribution should be consistent with the host's policies).</a:t>
          </a:r>
          <a:endParaRPr lang="en-GB" sz="1200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742950" lvl="1" indent="-285750">
            <a:lnSpc>
              <a:spcPct val="115000"/>
            </a:lnSpc>
            <a:buFont typeface="Courier New" panose="02070309020205020404" pitchFamily="49" charset="0"/>
            <a:buChar char="o"/>
          </a:pPr>
          <a:r>
            <a:rPr lang="en-GB" sz="12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Please input any “Government Contribution” in pounds for each month. </a:t>
          </a:r>
        </a:p>
        <a:p>
          <a:pPr marL="114300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n-GB" sz="1200" kern="10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(This is a set amount of money and government contribution will vary depending on the circumstances of the individual. Government guidance of statutory sick pay can be found here: </a:t>
          </a:r>
          <a:r>
            <a:rPr lang="en-GB" sz="1100" b="1">
              <a:effectLst/>
              <a:latin typeface="+mn-lt"/>
              <a:ea typeface="+mn-ea"/>
              <a:cs typeface="+mn-cs"/>
            </a:rPr>
            <a:t>https://www.gov.uk/statutory-sick-pay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6.  If the long-term leave period is not a whole number of months, please use the "Table for Fractional Month Input" in yellow below for any remaining days. </a:t>
          </a:r>
        </a:p>
        <a:p>
          <a:pPr>
            <a:lnSpc>
              <a:spcPct val="115000"/>
            </a:lnSpc>
            <a:spcAft>
              <a:spcPts val="800"/>
            </a:spcAft>
          </a:pPr>
          <a:r>
            <a:rPr lang="en-GB" sz="1200" kern="10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Worked examples can be found in the guidance</a:t>
          </a:r>
          <a:r>
            <a:rPr lang="en-GB" sz="1200" kern="100" baseline="0">
              <a:effectLst/>
              <a:latin typeface="+mn-lt"/>
              <a:ea typeface="Calibri" panose="020F0502020204030204" pitchFamily="34" charset="0"/>
              <a:cs typeface="Times New Roman" panose="02020603050405020304" pitchFamily="18" charset="0"/>
            </a:rPr>
            <a:t> document 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linked above (cell G4).</a:t>
          </a:r>
          <a:endParaRPr lang="en-GB" sz="1200" b="1" kern="100"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kri.org/wp-content/uploads/2025/08/UKRI-110825-LongTermLeaveGuidanceMSCAPostdoctoralFellowshipsDoctoralNetworksCOFU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C058-B9D6-4B4D-85AF-0A3674DCAE64}">
  <sheetPr codeName="Sheet1"/>
  <dimension ref="A1:B5"/>
  <sheetViews>
    <sheetView workbookViewId="0">
      <selection activeCell="G15" sqref="G15"/>
    </sheetView>
  </sheetViews>
  <sheetFormatPr defaultRowHeight="15" x14ac:dyDescent="0.25"/>
  <sheetData>
    <row r="1" spans="1:2" x14ac:dyDescent="0.25">
      <c r="A1" t="s">
        <v>0</v>
      </c>
      <c r="B1">
        <v>184.03</v>
      </c>
    </row>
    <row r="2" spans="1:2" x14ac:dyDescent="0.25">
      <c r="A2" t="s">
        <v>1</v>
      </c>
      <c r="B2">
        <v>184.03</v>
      </c>
    </row>
    <row r="3" spans="1:2" x14ac:dyDescent="0.25">
      <c r="A3" t="s">
        <v>2</v>
      </c>
      <c r="B3">
        <v>0</v>
      </c>
    </row>
    <row r="4" spans="1:2" x14ac:dyDescent="0.25">
      <c r="A4" t="s">
        <v>3</v>
      </c>
      <c r="B4">
        <v>0</v>
      </c>
    </row>
    <row r="5" spans="1:2" x14ac:dyDescent="0.25">
      <c r="B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4039-DC61-48CB-BF33-64E1F923214A}">
  <sheetPr codeName="Sheet2"/>
  <dimension ref="A1:DA35"/>
  <sheetViews>
    <sheetView tabSelected="1" zoomScaleNormal="100" workbookViewId="0">
      <selection activeCell="D6" sqref="D6"/>
    </sheetView>
  </sheetViews>
  <sheetFormatPr defaultColWidth="8.85546875" defaultRowHeight="15" x14ac:dyDescent="0.25"/>
  <cols>
    <col min="1" max="1" width="10.28515625" style="10" customWidth="1"/>
    <col min="2" max="2" width="13.28515625" style="10" customWidth="1"/>
    <col min="3" max="3" width="19.42578125" style="10" customWidth="1"/>
    <col min="4" max="4" width="42" style="10" customWidth="1"/>
    <col min="5" max="5" width="23.5703125" style="10" bestFit="1" customWidth="1"/>
    <col min="6" max="6" width="10.140625" style="10" customWidth="1"/>
    <col min="7" max="7" width="107.85546875" style="10" customWidth="1"/>
    <col min="8" max="8" width="10.7109375" style="10" customWidth="1"/>
    <col min="9" max="9" width="10.85546875" style="10" customWidth="1"/>
    <col min="10" max="16384" width="8.85546875" style="10"/>
  </cols>
  <sheetData>
    <row r="1" spans="1:10" ht="85.5" customHeight="1" x14ac:dyDescent="0.25">
      <c r="B1" s="58" t="s">
        <v>4</v>
      </c>
      <c r="C1" s="58"/>
      <c r="D1" s="58"/>
      <c r="E1" s="57"/>
      <c r="F1" s="57"/>
      <c r="G1" s="57"/>
    </row>
    <row r="2" spans="1:10" x14ac:dyDescent="0.25">
      <c r="B2" s="59" t="s">
        <v>5</v>
      </c>
      <c r="C2" s="59"/>
      <c r="D2" s="59"/>
    </row>
    <row r="3" spans="1:10" ht="18.75" x14ac:dyDescent="0.25">
      <c r="A3" s="77" t="s">
        <v>6</v>
      </c>
      <c r="B3" s="77"/>
      <c r="C3" s="49">
        <v>1.1746840000000001</v>
      </c>
      <c r="G3" s="55" t="s">
        <v>7</v>
      </c>
    </row>
    <row r="4" spans="1:10" ht="18.75" x14ac:dyDescent="0.3">
      <c r="A4" s="11"/>
      <c r="B4" s="11"/>
      <c r="C4" s="11"/>
      <c r="D4" s="11"/>
      <c r="E4" s="11"/>
      <c r="G4" s="56" t="s">
        <v>8</v>
      </c>
    </row>
    <row r="5" spans="1:10" ht="19.5" thickBot="1" x14ac:dyDescent="0.3">
      <c r="A5" s="11"/>
      <c r="B5" s="11"/>
      <c r="C5" s="11"/>
      <c r="D5" s="11"/>
      <c r="G5" s="55" t="s">
        <v>9</v>
      </c>
    </row>
    <row r="6" spans="1:10" ht="18.75" customHeight="1" x14ac:dyDescent="0.3">
      <c r="B6" s="78" t="s">
        <v>10</v>
      </c>
      <c r="C6" s="79"/>
      <c r="D6" s="2"/>
      <c r="E6" s="11"/>
      <c r="G6" s="54"/>
      <c r="H6" s="27"/>
      <c r="J6" s="12"/>
    </row>
    <row r="7" spans="1:10" ht="18.75" x14ac:dyDescent="0.3">
      <c r="B7" s="70" t="s">
        <v>11</v>
      </c>
      <c r="C7" s="71"/>
      <c r="D7" s="3"/>
      <c r="E7" s="11"/>
      <c r="H7" s="27"/>
      <c r="J7" s="12"/>
    </row>
    <row r="8" spans="1:10" ht="15.75" x14ac:dyDescent="0.25">
      <c r="B8" s="70" t="s">
        <v>12</v>
      </c>
      <c r="C8" s="71"/>
      <c r="D8" s="16"/>
      <c r="E8" s="11"/>
      <c r="G8" s="54"/>
      <c r="H8" s="27"/>
    </row>
    <row r="9" spans="1:10" ht="15.75" x14ac:dyDescent="0.25">
      <c r="B9" s="70" t="s">
        <v>13</v>
      </c>
      <c r="C9" s="71"/>
      <c r="D9" s="17" t="e">
        <f>_xlfn.XLOOKUP(D8,'Researcher''s Allowance'!A1:A5,'Researcher''s Allowance'!B1:B5)</f>
        <v>#N/A</v>
      </c>
      <c r="E9" s="11"/>
      <c r="G9" s="54"/>
      <c r="H9" s="27"/>
    </row>
    <row r="10" spans="1:10" ht="15.75" x14ac:dyDescent="0.25">
      <c r="B10" s="70" t="s">
        <v>14</v>
      </c>
      <c r="C10" s="71"/>
      <c r="D10" s="18"/>
      <c r="E10" s="11"/>
      <c r="G10" s="54"/>
      <c r="H10" s="27"/>
    </row>
    <row r="11" spans="1:10" ht="16.5" thickBot="1" x14ac:dyDescent="0.3">
      <c r="B11" s="72" t="s">
        <v>15</v>
      </c>
      <c r="C11" s="73"/>
      <c r="D11" s="19"/>
      <c r="E11" s="11"/>
      <c r="G11" s="54"/>
      <c r="H11" s="27"/>
    </row>
    <row r="12" spans="1:10" ht="15.75" x14ac:dyDescent="0.25">
      <c r="A12" s="13"/>
      <c r="B12" s="11"/>
      <c r="C12" s="14"/>
      <c r="D12" s="11"/>
      <c r="E12" s="11"/>
      <c r="G12" s="54"/>
      <c r="H12" s="27"/>
    </row>
    <row r="13" spans="1:10" ht="19.5" thickBot="1" x14ac:dyDescent="0.35">
      <c r="A13" s="39" t="s">
        <v>16</v>
      </c>
      <c r="B13" s="11"/>
      <c r="C13" s="11"/>
      <c r="D13" s="11"/>
      <c r="E13" s="11"/>
      <c r="G13" s="54"/>
      <c r="H13" s="27"/>
    </row>
    <row r="14" spans="1:10" s="27" customFormat="1" ht="31.15" customHeight="1" x14ac:dyDescent="0.25">
      <c r="A14" s="23" t="s">
        <v>17</v>
      </c>
      <c r="B14" s="24" t="s">
        <v>18</v>
      </c>
      <c r="C14" s="25" t="s">
        <v>19</v>
      </c>
      <c r="D14" s="36" t="s">
        <v>20</v>
      </c>
      <c r="E14" s="26" t="s">
        <v>21</v>
      </c>
      <c r="G14" s="54"/>
    </row>
    <row r="15" spans="1:10" ht="15.75" x14ac:dyDescent="0.25">
      <c r="A15" s="15">
        <v>1</v>
      </c>
      <c r="B15" s="4"/>
      <c r="C15" s="5"/>
      <c r="D15" s="6"/>
      <c r="E15" s="42" t="str">
        <f>IF(B15="", "Input Values",(B15*($D$9/$C$3)*C15)-D15)</f>
        <v>Input Values</v>
      </c>
      <c r="G15" s="54"/>
      <c r="H15" s="27"/>
    </row>
    <row r="16" spans="1:10" ht="15.75" x14ac:dyDescent="0.25">
      <c r="A16" s="15">
        <v>2</v>
      </c>
      <c r="B16" s="7"/>
      <c r="C16" s="8"/>
      <c r="D16" s="9"/>
      <c r="E16" s="42" t="str">
        <f t="shared" ref="E16:E26" si="0">IF(B16="", "Input Values",(B16*($D$9/$C$3)*C16)-D16)</f>
        <v>Input Values</v>
      </c>
      <c r="G16" s="54"/>
      <c r="H16" s="27"/>
    </row>
    <row r="17" spans="1:105" ht="15.75" x14ac:dyDescent="0.25">
      <c r="A17" s="15">
        <v>3</v>
      </c>
      <c r="B17" s="4"/>
      <c r="C17" s="5"/>
      <c r="D17" s="6"/>
      <c r="E17" s="42" t="str">
        <f t="shared" si="0"/>
        <v>Input Values</v>
      </c>
      <c r="G17" s="54"/>
      <c r="H17" s="27"/>
    </row>
    <row r="18" spans="1:105" ht="15.75" x14ac:dyDescent="0.25">
      <c r="A18" s="15">
        <v>4</v>
      </c>
      <c r="B18" s="7"/>
      <c r="C18" s="8"/>
      <c r="D18" s="9"/>
      <c r="E18" s="42" t="str">
        <f t="shared" si="0"/>
        <v>Input Values</v>
      </c>
      <c r="G18" s="54"/>
      <c r="H18" s="27"/>
    </row>
    <row r="19" spans="1:105" ht="15.75" x14ac:dyDescent="0.25">
      <c r="A19" s="15">
        <v>5</v>
      </c>
      <c r="B19" s="4"/>
      <c r="C19" s="5"/>
      <c r="D19" s="6"/>
      <c r="E19" s="42" t="str">
        <f t="shared" si="0"/>
        <v>Input Values</v>
      </c>
      <c r="G19" s="54"/>
      <c r="H19" s="27"/>
    </row>
    <row r="20" spans="1:105" ht="15.75" x14ac:dyDescent="0.25">
      <c r="A20" s="15">
        <v>6</v>
      </c>
      <c r="B20" s="7"/>
      <c r="C20" s="8"/>
      <c r="D20" s="9"/>
      <c r="E20" s="42" t="str">
        <f t="shared" si="0"/>
        <v>Input Values</v>
      </c>
      <c r="G20" s="54"/>
      <c r="H20" s="27"/>
    </row>
    <row r="21" spans="1:105" ht="15.75" x14ac:dyDescent="0.25">
      <c r="A21" s="15">
        <v>7</v>
      </c>
      <c r="B21" s="4"/>
      <c r="C21" s="5"/>
      <c r="D21" s="6"/>
      <c r="E21" s="42" t="str">
        <f t="shared" si="0"/>
        <v>Input Values</v>
      </c>
      <c r="G21" s="54"/>
      <c r="H21" s="27"/>
    </row>
    <row r="22" spans="1:105" ht="15.75" x14ac:dyDescent="0.25">
      <c r="A22" s="15">
        <v>8</v>
      </c>
      <c r="B22" s="7"/>
      <c r="C22" s="8"/>
      <c r="D22" s="9"/>
      <c r="E22" s="42" t="str">
        <f t="shared" si="0"/>
        <v>Input Values</v>
      </c>
      <c r="G22" s="54"/>
      <c r="H22" s="27"/>
    </row>
    <row r="23" spans="1:105" ht="15.75" x14ac:dyDescent="0.25">
      <c r="A23" s="15">
        <v>9</v>
      </c>
      <c r="B23" s="4"/>
      <c r="C23" s="5"/>
      <c r="D23" s="6"/>
      <c r="E23" s="42" t="str">
        <f t="shared" si="0"/>
        <v>Input Values</v>
      </c>
      <c r="G23" s="54"/>
      <c r="H23" s="27"/>
    </row>
    <row r="24" spans="1:105" ht="15.75" x14ac:dyDescent="0.25">
      <c r="A24" s="15">
        <v>10</v>
      </c>
      <c r="B24" s="7"/>
      <c r="C24" s="8"/>
      <c r="D24" s="9"/>
      <c r="E24" s="42" t="str">
        <f t="shared" si="0"/>
        <v>Input Values</v>
      </c>
      <c r="G24" s="54"/>
      <c r="H24" s="27"/>
    </row>
    <row r="25" spans="1:105" ht="15.75" x14ac:dyDescent="0.25">
      <c r="A25" s="15">
        <v>11</v>
      </c>
      <c r="B25" s="7"/>
      <c r="C25" s="8"/>
      <c r="D25" s="9"/>
      <c r="E25" s="42" t="str">
        <f t="shared" si="0"/>
        <v>Input Values</v>
      </c>
      <c r="G25" s="54"/>
      <c r="H25" s="27"/>
    </row>
    <row r="26" spans="1:105" ht="16.5" thickBot="1" x14ac:dyDescent="0.3">
      <c r="A26" s="30">
        <v>12</v>
      </c>
      <c r="B26" s="31"/>
      <c r="C26" s="32"/>
      <c r="D26" s="33"/>
      <c r="E26" s="42" t="str">
        <f t="shared" si="0"/>
        <v>Input Values</v>
      </c>
      <c r="G26" s="54"/>
      <c r="H26" s="27"/>
    </row>
    <row r="27" spans="1:105" ht="15.75" x14ac:dyDescent="0.25">
      <c r="A27" s="28"/>
      <c r="B27" s="29"/>
      <c r="C27" s="66" t="s">
        <v>22</v>
      </c>
      <c r="D27" s="67"/>
      <c r="E27" s="34">
        <f>E35</f>
        <v>0</v>
      </c>
      <c r="G27" s="54"/>
      <c r="H27" s="27"/>
    </row>
    <row r="28" spans="1:105" ht="16.5" thickBot="1" x14ac:dyDescent="0.3">
      <c r="A28" s="11"/>
      <c r="B28" s="11"/>
      <c r="C28" s="68" t="s">
        <v>23</v>
      </c>
      <c r="D28" s="69"/>
      <c r="E28" s="35">
        <f>SUM(E15:E27)</f>
        <v>0</v>
      </c>
      <c r="G28" s="54"/>
      <c r="H28" s="27"/>
    </row>
    <row r="29" spans="1:105" ht="15.75" x14ac:dyDescent="0.25">
      <c r="A29" s="11"/>
      <c r="B29" s="11"/>
      <c r="C29" s="37"/>
      <c r="D29" s="37"/>
      <c r="E29" s="38"/>
    </row>
    <row r="30" spans="1:105" s="20" customFormat="1" ht="19.5" thickBot="1" x14ac:dyDescent="0.35">
      <c r="A30" s="40" t="s">
        <v>24</v>
      </c>
      <c r="B30" s="22"/>
      <c r="C30" s="22"/>
      <c r="D30" s="21"/>
      <c r="E30" s="4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</row>
    <row r="31" spans="1:105" ht="15.75" x14ac:dyDescent="0.25">
      <c r="A31" s="74" t="s">
        <v>25</v>
      </c>
      <c r="B31" s="75"/>
      <c r="C31" s="75"/>
      <c r="D31" s="76"/>
      <c r="E31" s="52"/>
      <c r="G31" s="45"/>
      <c r="H31" s="45"/>
      <c r="I31" s="45"/>
    </row>
    <row r="32" spans="1:105" ht="16.5" x14ac:dyDescent="0.3">
      <c r="A32" s="60" t="s">
        <v>26</v>
      </c>
      <c r="B32" s="61"/>
      <c r="C32" s="61"/>
      <c r="D32" s="62"/>
      <c r="E32" s="47"/>
      <c r="G32" s="51"/>
      <c r="H32" s="45"/>
      <c r="I32" s="45"/>
      <c r="J32" s="44"/>
    </row>
    <row r="33" spans="1:10" ht="15.75" x14ac:dyDescent="0.25">
      <c r="A33" s="60" t="s">
        <v>27</v>
      </c>
      <c r="B33" s="61"/>
      <c r="C33" s="61"/>
      <c r="D33" s="62"/>
      <c r="E33" s="47"/>
      <c r="G33" s="45"/>
      <c r="H33" s="45"/>
      <c r="I33" s="46"/>
      <c r="J33" s="44"/>
    </row>
    <row r="34" spans="1:10" ht="15.75" x14ac:dyDescent="0.25">
      <c r="A34" s="60" t="s">
        <v>28</v>
      </c>
      <c r="B34" s="61"/>
      <c r="C34" s="61"/>
      <c r="D34" s="62"/>
      <c r="E34" s="48"/>
      <c r="G34" s="50"/>
    </row>
    <row r="35" spans="1:10" ht="16.5" thickBot="1" x14ac:dyDescent="0.3">
      <c r="A35" s="63" t="s">
        <v>21</v>
      </c>
      <c r="B35" s="64"/>
      <c r="C35" s="64"/>
      <c r="D35" s="65"/>
      <c r="E35" s="43">
        <f>IF(E31=0,0,((((D9/C3)*12)/253)*E31*E32*E33))-E34</f>
        <v>0</v>
      </c>
    </row>
  </sheetData>
  <sheetProtection algorithmName="SHA-512" hashValue="ibYYjmPrGN1thzq8zo2d6/sT0cQTPLwAwC15p/gYhV1+xBVV64kHaH1gBODNGCEoQ0zHdrHUAGoRKQm2jO6KhQ==" saltValue="LkyJOW0h7PEzi8z1KUZmMQ==" spinCount="100000" sheet="1" selectLockedCells="1"/>
  <mergeCells count="16">
    <mergeCell ref="B1:D1"/>
    <mergeCell ref="B2:D2"/>
    <mergeCell ref="A34:D34"/>
    <mergeCell ref="A35:D35"/>
    <mergeCell ref="C27:D27"/>
    <mergeCell ref="C28:D28"/>
    <mergeCell ref="A32:D32"/>
    <mergeCell ref="B9:C9"/>
    <mergeCell ref="B10:C10"/>
    <mergeCell ref="B11:C11"/>
    <mergeCell ref="A31:D31"/>
    <mergeCell ref="A33:D33"/>
    <mergeCell ref="A3:B3"/>
    <mergeCell ref="B6:C6"/>
    <mergeCell ref="B7:C7"/>
    <mergeCell ref="B8:C8"/>
  </mergeCells>
  <phoneticPr fontId="3" type="noConversion"/>
  <dataValidations count="1">
    <dataValidation type="decimal" allowBlank="1" showInputMessage="1" showErrorMessage="1" sqref="E31" xr:uid="{D67341F6-8787-483E-B83F-DFB7F7821093}">
      <formula1>0</formula1>
      <formula2>1000000</formula2>
    </dataValidation>
  </dataValidations>
  <hyperlinks>
    <hyperlink ref="G4" r:id="rId1" display="https://www.ukri.org/wp-content/uploads/2025/08/UKRI-110825-LongTermLeaveGuidanceMSCAPostdoctoralFellowshipsDoctoralNetworksCOFUND.pdf" xr:uid="{8C21E850-AA73-4856-AA5F-77223828855B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E621F7-61F5-4816-838C-E76BCBAB1A96}">
          <x14:formula1>
            <xm:f>'Program Types'!$A$1:$A$4</xm:f>
          </x14:formula1>
          <xm:sqref>D8</xm:sqref>
        </x14:dataValidation>
        <x14:dataValidation type="list" allowBlank="1" showInputMessage="1" showErrorMessage="1" xr:uid="{F5B7D9ED-A022-4897-A232-75DB2768C9DB}">
          <x14:formula1>
            <xm:f>'Leave Type'!$A$1:$A$4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B3B7-CD98-4730-87B5-1739684D7101}">
  <sheetPr codeName="Sheet4"/>
  <dimension ref="A1:A2"/>
  <sheetViews>
    <sheetView workbookViewId="0">
      <selection activeCell="E10" sqref="E10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A37A-4809-47D3-89D9-1F288D7CE102}">
  <sheetPr codeName="Sheet5"/>
  <dimension ref="A1:H16"/>
  <sheetViews>
    <sheetView workbookViewId="0">
      <selection activeCell="C23" sqref="C23"/>
    </sheetView>
  </sheetViews>
  <sheetFormatPr defaultRowHeight="15" x14ac:dyDescent="0.25"/>
  <cols>
    <col min="1" max="1" width="46.42578125" customWidth="1"/>
    <col min="7" max="7" width="46.7109375" customWidth="1"/>
  </cols>
  <sheetData>
    <row r="1" spans="1:8" x14ac:dyDescent="0.25">
      <c r="A1" t="s">
        <v>31</v>
      </c>
      <c r="B1">
        <v>2800</v>
      </c>
    </row>
    <row r="2" spans="1:8" x14ac:dyDescent="0.25">
      <c r="A2" t="s">
        <v>32</v>
      </c>
      <c r="B2">
        <v>3980</v>
      </c>
    </row>
    <row r="3" spans="1:8" x14ac:dyDescent="0.25">
      <c r="A3" t="s">
        <v>33</v>
      </c>
      <c r="B3">
        <f>(H12*H15)+H16</f>
        <v>5254.6</v>
      </c>
    </row>
    <row r="4" spans="1:8" x14ac:dyDescent="0.25">
      <c r="A4" t="s">
        <v>34</v>
      </c>
      <c r="B4">
        <f>(H13*H12)+H14</f>
        <v>7554.5199999999995</v>
      </c>
    </row>
    <row r="5" spans="1:8" x14ac:dyDescent="0.25">
      <c r="A5" t="s">
        <v>35</v>
      </c>
      <c r="B5">
        <v>5680</v>
      </c>
    </row>
    <row r="11" spans="1:8" x14ac:dyDescent="0.25">
      <c r="G11" s="53" t="s">
        <v>36</v>
      </c>
    </row>
    <row r="12" spans="1:8" x14ac:dyDescent="0.25">
      <c r="G12" t="s">
        <v>37</v>
      </c>
      <c r="H12">
        <v>1.369</v>
      </c>
    </row>
    <row r="13" spans="1:8" x14ac:dyDescent="0.25">
      <c r="G13" t="s">
        <v>38</v>
      </c>
      <c r="H13">
        <v>5080</v>
      </c>
    </row>
    <row r="14" spans="1:8" x14ac:dyDescent="0.25">
      <c r="G14" t="s">
        <v>39</v>
      </c>
      <c r="H14">
        <v>600</v>
      </c>
    </row>
    <row r="15" spans="1:8" x14ac:dyDescent="0.25">
      <c r="G15" t="s">
        <v>40</v>
      </c>
      <c r="H15">
        <v>3400</v>
      </c>
    </row>
    <row r="16" spans="1:8" x14ac:dyDescent="0.25">
      <c r="G16" t="s">
        <v>41</v>
      </c>
      <c r="H16">
        <v>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EA7A7-2038-4155-80D1-3A4D9C4543C0}">
  <sheetPr codeName="Sheet6"/>
  <dimension ref="A1:A4"/>
  <sheetViews>
    <sheetView workbookViewId="0">
      <selection activeCell="A2" sqref="A2"/>
    </sheetView>
  </sheetViews>
  <sheetFormatPr defaultRowHeight="15" x14ac:dyDescent="0.25"/>
  <cols>
    <col min="1" max="1" width="38.7109375" customWidth="1"/>
  </cols>
  <sheetData>
    <row r="1" spans="1:1" x14ac:dyDescent="0.25">
      <c r="A1" s="1" t="s">
        <v>31</v>
      </c>
    </row>
    <row r="2" spans="1:1" x14ac:dyDescent="0.25">
      <c r="A2" t="s">
        <v>32</v>
      </c>
    </row>
    <row r="3" spans="1:1" x14ac:dyDescent="0.25">
      <c r="A3" s="1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20" ma:contentTypeDescription="Create a new document." ma:contentTypeScope="" ma:versionID="ccfacc184c7b7d740eb055ed4a7e30b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a6f75464ae92eb225d6df42281947ed3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6" nillable="true" ma:displayName="Status" ma:format="Dropdown" ma:internalName="Status">
      <xsd:simpleType>
        <xsd:restriction base="dms:Choice"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tatus xmlns="4c6779a9-06dc-42f9-a248-ceffb225e300" xsi:nil="true"/>
  </documentManagement>
</p:properties>
</file>

<file path=customXml/itemProps1.xml><?xml version="1.0" encoding="utf-8"?>
<ds:datastoreItem xmlns:ds="http://schemas.openxmlformats.org/officeDocument/2006/customXml" ds:itemID="{DF2D3AD6-A2A5-4210-8C33-52A9D26566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D42B7-92C5-4FDE-BB39-DD8E95F6B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332584-F775-4B5F-9399-FEF6B74715F9}">
  <ds:schemaRefs>
    <ds:schemaRef ds:uri="http://purl.org/dc/elements/1.1/"/>
    <ds:schemaRef ds:uri="1cd015d7-71d1-4a8d-b25f-e137261828a1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4c6779a9-06dc-42f9-a248-ceffb225e300"/>
    <ds:schemaRef ds:uri="http://purl.org/dc/terms/"/>
    <ds:schemaRef ds:uri="http://schemas.openxmlformats.org/package/2006/metadata/core-properties"/>
    <ds:schemaRef ds:uri="2e24dfb7-a69e-40eb-b94f-44b9ca9c25e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Leave Type</vt:lpstr>
      <vt:lpstr>Calculator</vt:lpstr>
      <vt:lpstr>Sheet1</vt:lpstr>
      <vt:lpstr>Researcher's Allowance</vt:lpstr>
      <vt:lpstr>Program Types</vt:lpstr>
    </vt:vector>
  </TitlesOfParts>
  <Manager/>
  <Company>UKRI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Hillier - UKRI</dc:creator>
  <cp:keywords/>
  <dc:description/>
  <cp:lastModifiedBy>Raquel Pullicino - UKRI</cp:lastModifiedBy>
  <cp:revision/>
  <dcterms:created xsi:type="dcterms:W3CDTF">2024-08-14T10:27:41Z</dcterms:created>
  <dcterms:modified xsi:type="dcterms:W3CDTF">2025-12-03T12:17:04Z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